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30" windowHeight="71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<sst xmlns="http://schemas.openxmlformats.org/spreadsheetml/2006/main" count="54" uniqueCount="54">
  <si>
    <r>
      <rPr>
        <sz val="14"/>
        <rFont val="宋体"/>
        <family val="0"/>
      </rPr>
      <t>附件</t>
    </r>
    <r>
      <rPr>
        <sz val="14"/>
        <rFont val="Arial Narrow"/>
        <family val="2"/>
      </rPr>
      <t>4-1</t>
    </r>
    <r>
      <rPr>
        <sz val="14"/>
        <rFont val="宋体"/>
        <family val="0"/>
      </rPr>
      <t>：</t>
    </r>
  </si>
  <si>
    <r>
      <t>附件</t>
    </r>
    <r>
      <rPr>
        <sz val="14"/>
        <rFont val="Arial Narrow"/>
        <family val="2"/>
      </rPr>
      <t>4-2</t>
    </r>
    <r>
      <rPr>
        <sz val="14"/>
        <rFont val="宋体"/>
        <family val="0"/>
      </rPr>
      <t>：</t>
    </r>
  </si>
  <si>
    <r>
      <rPr>
        <b/>
        <sz val="16"/>
        <color indexed="8"/>
        <rFont val="宋体"/>
        <family val="0"/>
      </rPr>
      <t>所有者权益变动表</t>
    </r>
  </si>
  <si>
    <r>
      <rPr>
        <sz val="12"/>
        <color indexed="8"/>
        <rFont val="宋体"/>
        <family val="0"/>
      </rPr>
      <t>会商银</t>
    </r>
    <r>
      <rPr>
        <sz val="12"/>
        <color indexed="8"/>
        <rFont val="Arial Narrow"/>
        <family val="2"/>
      </rPr>
      <t>04</t>
    </r>
    <r>
      <rPr>
        <sz val="12"/>
        <color indexed="8"/>
        <rFont val="宋体"/>
        <family val="0"/>
      </rPr>
      <t>表</t>
    </r>
  </si>
  <si>
    <r>
      <rPr>
        <sz val="12"/>
        <rFont val="宋体"/>
        <family val="0"/>
      </rPr>
      <t>单位：元</t>
    </r>
  </si>
  <si>
    <r>
      <rPr>
        <sz val="12"/>
        <color indexed="8"/>
        <rFont val="宋体"/>
        <family val="0"/>
      </rPr>
      <t>项</t>
    </r>
    <r>
      <rPr>
        <sz val="12"/>
        <color indexed="8"/>
        <rFont val="Arial Narrow"/>
        <family val="2"/>
      </rPr>
      <t xml:space="preserve"> </t>
    </r>
    <r>
      <rPr>
        <sz val="12"/>
        <color indexed="8"/>
        <rFont val="宋体"/>
        <family val="0"/>
      </rPr>
      <t>目</t>
    </r>
  </si>
  <si>
    <r>
      <rPr>
        <sz val="12"/>
        <color indexed="8"/>
        <rFont val="宋体"/>
        <family val="0"/>
      </rPr>
      <t>附注
注释</t>
    </r>
  </si>
  <si>
    <r>
      <rPr>
        <sz val="12"/>
        <color indexed="8"/>
        <rFont val="宋体"/>
        <family val="0"/>
      </rPr>
      <t>本年金额</t>
    </r>
  </si>
  <si>
    <r>
      <rPr>
        <sz val="12"/>
        <color indexed="8"/>
        <rFont val="宋体"/>
        <family val="0"/>
      </rPr>
      <t>上年金额</t>
    </r>
  </si>
  <si>
    <r>
      <rPr>
        <sz val="12"/>
        <color indexed="8"/>
        <rFont val="宋体"/>
        <family val="0"/>
      </rPr>
      <t>实收资本</t>
    </r>
    <r>
      <rPr>
        <sz val="12"/>
        <color indexed="8"/>
        <rFont val="Arial Narrow"/>
        <family val="2"/>
      </rPr>
      <t xml:space="preserve"> 
(</t>
    </r>
    <r>
      <rPr>
        <sz val="12"/>
        <color indexed="8"/>
        <rFont val="宋体"/>
        <family val="0"/>
      </rPr>
      <t>或股本</t>
    </r>
    <r>
      <rPr>
        <sz val="12"/>
        <color indexed="8"/>
        <rFont val="Arial Narrow"/>
        <family val="2"/>
      </rPr>
      <t>)</t>
    </r>
  </si>
  <si>
    <r>
      <rPr>
        <sz val="12"/>
        <color indexed="8"/>
        <rFont val="宋体"/>
        <family val="0"/>
      </rPr>
      <t>其他权益工具</t>
    </r>
  </si>
  <si>
    <r>
      <rPr>
        <sz val="12"/>
        <color indexed="8"/>
        <rFont val="宋体"/>
        <family val="0"/>
      </rPr>
      <t>资本公积</t>
    </r>
  </si>
  <si>
    <r>
      <rPr>
        <sz val="12"/>
        <color indexed="8"/>
        <rFont val="宋体"/>
        <family val="0"/>
      </rPr>
      <t>减：库存股</t>
    </r>
  </si>
  <si>
    <r>
      <rPr>
        <sz val="12"/>
        <color indexed="8"/>
        <rFont val="宋体"/>
        <family val="0"/>
      </rPr>
      <t>其他综合收益</t>
    </r>
  </si>
  <si>
    <r>
      <rPr>
        <sz val="12"/>
        <color indexed="8"/>
        <rFont val="宋体"/>
        <family val="0"/>
      </rPr>
      <t>盈余公积</t>
    </r>
  </si>
  <si>
    <r>
      <rPr>
        <sz val="12"/>
        <color indexed="8"/>
        <rFont val="宋体"/>
        <family val="0"/>
      </rPr>
      <t>一般风险准备</t>
    </r>
  </si>
  <si>
    <r>
      <rPr>
        <sz val="12"/>
        <color indexed="8"/>
        <rFont val="宋体"/>
        <family val="0"/>
      </rPr>
      <t>未分配利润</t>
    </r>
  </si>
  <si>
    <t>所有者权益
合计</t>
  </si>
  <si>
    <r>
      <rPr>
        <sz val="12"/>
        <color indexed="8"/>
        <rFont val="宋体"/>
        <family val="0"/>
      </rPr>
      <t>实收资本</t>
    </r>
    <r>
      <rPr>
        <sz val="12"/>
        <color indexed="8"/>
        <rFont val="Arial Narrow"/>
        <family val="2"/>
      </rPr>
      <t xml:space="preserve"> 
 (</t>
    </r>
    <r>
      <rPr>
        <sz val="12"/>
        <color indexed="8"/>
        <rFont val="宋体"/>
        <family val="0"/>
      </rPr>
      <t>或股本</t>
    </r>
    <r>
      <rPr>
        <sz val="12"/>
        <color indexed="8"/>
        <rFont val="Arial Narrow"/>
        <family val="2"/>
      </rPr>
      <t>)</t>
    </r>
  </si>
  <si>
    <r>
      <rPr>
        <sz val="12"/>
        <color indexed="8"/>
        <rFont val="宋体"/>
        <family val="0"/>
      </rPr>
      <t>资本公积</t>
    </r>
  </si>
  <si>
    <r>
      <rPr>
        <sz val="12"/>
        <color indexed="8"/>
        <rFont val="宋体"/>
        <family val="0"/>
      </rPr>
      <t>减：库存股</t>
    </r>
  </si>
  <si>
    <r>
      <rPr>
        <sz val="12"/>
        <color indexed="8"/>
        <rFont val="宋体"/>
        <family val="0"/>
      </rPr>
      <t>盈余公积</t>
    </r>
  </si>
  <si>
    <r>
      <rPr>
        <sz val="12"/>
        <color indexed="8"/>
        <rFont val="宋体"/>
        <family val="0"/>
      </rPr>
      <t>一般风险准备</t>
    </r>
  </si>
  <si>
    <r>
      <rPr>
        <sz val="12"/>
        <color indexed="8"/>
        <rFont val="宋体"/>
        <family val="0"/>
      </rPr>
      <t>未分配利润</t>
    </r>
  </si>
  <si>
    <t>所有者权益
合计</t>
  </si>
  <si>
    <r>
      <rPr>
        <sz val="12"/>
        <color indexed="8"/>
        <rFont val="宋体"/>
        <family val="0"/>
      </rPr>
      <t>栏次</t>
    </r>
  </si>
  <si>
    <r>
      <rPr>
        <sz val="12"/>
        <color indexed="8"/>
        <rFont val="宋体"/>
        <family val="0"/>
      </rPr>
      <t>一、上年年末余额</t>
    </r>
  </si>
  <si>
    <r>
      <rPr>
        <sz val="12"/>
        <color indexed="8"/>
        <rFont val="宋体"/>
        <family val="0"/>
      </rPr>
      <t>加：会计政策变更</t>
    </r>
  </si>
  <si>
    <t xml:space="preserve"> 前期差错更正</t>
  </si>
  <si>
    <r>
      <rPr>
        <sz val="12"/>
        <color indexed="8"/>
        <rFont val="宋体"/>
        <family val="0"/>
      </rPr>
      <t>二、本年年初余额</t>
    </r>
  </si>
  <si>
    <r>
      <rPr>
        <sz val="12"/>
        <color indexed="8"/>
        <rFont val="宋体"/>
        <family val="0"/>
      </rPr>
      <t>三、本年增减变动金额（减少以</t>
    </r>
    <r>
      <rPr>
        <sz val="12"/>
        <color indexed="8"/>
        <rFont val="Arial Narrow"/>
        <family val="2"/>
      </rPr>
      <t>“-”</t>
    </r>
    <r>
      <rPr>
        <sz val="12"/>
        <color indexed="8"/>
        <rFont val="宋体"/>
        <family val="0"/>
      </rPr>
      <t>号填列）</t>
    </r>
  </si>
  <si>
    <r>
      <rPr>
        <sz val="12"/>
        <color indexed="8"/>
        <rFont val="宋体"/>
        <family val="0"/>
      </rPr>
      <t>（一）综合收益总额</t>
    </r>
  </si>
  <si>
    <r>
      <rPr>
        <sz val="12"/>
        <color indexed="8"/>
        <rFont val="宋体"/>
        <family val="0"/>
      </rPr>
      <t>（二）所有者投入和减少资本</t>
    </r>
  </si>
  <si>
    <r>
      <t>1</t>
    </r>
    <r>
      <rPr>
        <sz val="12"/>
        <color indexed="8"/>
        <rFont val="宋体"/>
        <family val="0"/>
      </rPr>
      <t>．所有者投入的普通股</t>
    </r>
  </si>
  <si>
    <r>
      <t>2</t>
    </r>
    <r>
      <rPr>
        <sz val="12"/>
        <color indexed="8"/>
        <rFont val="宋体"/>
        <family val="0"/>
      </rPr>
      <t>．其他权益工具持有者投入资本</t>
    </r>
  </si>
  <si>
    <r>
      <t>3</t>
    </r>
    <r>
      <rPr>
        <sz val="12"/>
        <color indexed="8"/>
        <rFont val="宋体"/>
        <family val="0"/>
      </rPr>
      <t>．股份支付计入所有者权益的金额</t>
    </r>
  </si>
  <si>
    <r>
      <t>4</t>
    </r>
    <r>
      <rPr>
        <sz val="12"/>
        <color indexed="8"/>
        <rFont val="宋体"/>
        <family val="0"/>
      </rPr>
      <t>．其他</t>
    </r>
  </si>
  <si>
    <r>
      <rPr>
        <sz val="12"/>
        <color indexed="8"/>
        <rFont val="宋体"/>
        <family val="0"/>
      </rPr>
      <t>（三）利润分配</t>
    </r>
  </si>
  <si>
    <r>
      <t>1</t>
    </r>
    <r>
      <rPr>
        <sz val="12"/>
        <color indexed="8"/>
        <rFont val="宋体"/>
        <family val="0"/>
      </rPr>
      <t>．提取盈余公积</t>
    </r>
  </si>
  <si>
    <r>
      <t>2</t>
    </r>
    <r>
      <rPr>
        <sz val="12"/>
        <color indexed="8"/>
        <rFont val="宋体"/>
        <family val="0"/>
      </rPr>
      <t>．提取一般风险准备</t>
    </r>
  </si>
  <si>
    <r>
      <t>3</t>
    </r>
    <r>
      <rPr>
        <sz val="12"/>
        <color indexed="8"/>
        <rFont val="宋体"/>
        <family val="0"/>
      </rPr>
      <t>．对所有者（或股东）的分配</t>
    </r>
  </si>
  <si>
    <r>
      <t>4</t>
    </r>
    <r>
      <rPr>
        <sz val="12"/>
        <color indexed="8"/>
        <rFont val="宋体"/>
        <family val="0"/>
      </rPr>
      <t>．其他</t>
    </r>
  </si>
  <si>
    <r>
      <rPr>
        <sz val="12"/>
        <color indexed="8"/>
        <rFont val="宋体"/>
        <family val="0"/>
      </rPr>
      <t>（四）所有者权益内部结转</t>
    </r>
  </si>
  <si>
    <r>
      <t>1</t>
    </r>
    <r>
      <rPr>
        <sz val="12"/>
        <color indexed="8"/>
        <rFont val="宋体"/>
        <family val="0"/>
      </rPr>
      <t>．资本公积转增资本（或股本）</t>
    </r>
  </si>
  <si>
    <r>
      <t>2</t>
    </r>
    <r>
      <rPr>
        <sz val="12"/>
        <color indexed="8"/>
        <rFont val="宋体"/>
        <family val="0"/>
      </rPr>
      <t>．盈余公积转增资本（或股本）</t>
    </r>
  </si>
  <si>
    <r>
      <t>3</t>
    </r>
    <r>
      <rPr>
        <sz val="12"/>
        <color indexed="8"/>
        <rFont val="宋体"/>
        <family val="0"/>
      </rPr>
      <t>．盈余公积弥补亏损</t>
    </r>
  </si>
  <si>
    <r>
      <t>4</t>
    </r>
    <r>
      <rPr>
        <sz val="12"/>
        <color indexed="8"/>
        <rFont val="宋体"/>
        <family val="0"/>
      </rPr>
      <t>．一般风险准备弥补亏损</t>
    </r>
  </si>
  <si>
    <r>
      <t>5</t>
    </r>
    <r>
      <rPr>
        <sz val="12"/>
        <color indexed="8"/>
        <rFont val="宋体"/>
        <family val="0"/>
      </rPr>
      <t>．设定受益计划变动额结转留存收益</t>
    </r>
  </si>
  <si>
    <r>
      <t>6</t>
    </r>
    <r>
      <rPr>
        <sz val="12"/>
        <color indexed="8"/>
        <rFont val="宋体"/>
        <family val="0"/>
      </rPr>
      <t>．其他</t>
    </r>
  </si>
  <si>
    <r>
      <rPr>
        <sz val="12"/>
        <color indexed="8"/>
        <rFont val="宋体"/>
        <family val="0"/>
      </rPr>
      <t>四、本年年末余额</t>
    </r>
  </si>
  <si>
    <r>
      <rPr>
        <sz val="12"/>
        <rFont val="宋体"/>
        <family val="0"/>
      </rPr>
      <t>企业负责人：</t>
    </r>
  </si>
  <si>
    <r>
      <rPr>
        <sz val="12"/>
        <rFont val="宋体"/>
        <family val="0"/>
      </rPr>
      <t>财务负责人：</t>
    </r>
  </si>
  <si>
    <r>
      <rPr>
        <sz val="12"/>
        <rFont val="宋体"/>
        <family val="0"/>
      </rPr>
      <t>会计机构负责人：</t>
    </r>
  </si>
  <si>
    <r>
      <rPr>
        <sz val="12"/>
        <rFont val="宋体"/>
        <family val="0"/>
      </rPr>
      <t>制表人：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</si>
</sst>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4"/>
      <name val="Arial Narrow"/>
      <family val="2"/>
    </font>
    <font>
      <sz val="14"/>
      <name val="宋体"/>
      <family val="0"/>
    </font>
    <font>
      <sz val="9"/>
      <name val="宋体"/>
      <family val="0"/>
    </font>
    <font>
      <sz val="12"/>
      <name val="Arial Narrow"/>
      <family val="2"/>
    </font>
    <font>
      <b/>
      <sz val="16"/>
      <color indexed="8"/>
      <name val="Arial Narrow"/>
      <family val="2"/>
    </font>
    <font>
      <b/>
      <sz val="16"/>
      <color indexed="8"/>
      <name val="宋体"/>
      <family val="0"/>
    </font>
    <font>
      <b/>
      <sz val="16"/>
      <name val="Arial Narrow"/>
      <family val="2"/>
    </font>
    <font>
      <sz val="12"/>
      <color indexed="8"/>
      <name val="Arial Narrow"/>
      <family val="2"/>
    </font>
    <font>
      <sz val="12"/>
      <color indexed="8"/>
      <name val="宋体"/>
      <family val="0"/>
    </font>
    <font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 indent="2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indent="2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176" fontId="10" fillId="33" borderId="16" xfId="0" applyNumberFormat="1" applyFont="1" applyFill="1" applyBorder="1" applyAlignment="1">
      <alignment horizontal="right" vertical="center" wrapText="1"/>
    </xf>
    <xf numFmtId="176" fontId="10" fillId="33" borderId="12" xfId="0" applyNumberFormat="1" applyFont="1" applyFill="1" applyBorder="1" applyAlignment="1">
      <alignment horizontal="right" vertical="center" wrapText="1"/>
    </xf>
    <xf numFmtId="176" fontId="10" fillId="0" borderId="15" xfId="0" applyNumberFormat="1" applyFont="1" applyBorder="1" applyAlignment="1">
      <alignment horizontal="right" vertical="center" wrapText="1"/>
    </xf>
    <xf numFmtId="176" fontId="10" fillId="0" borderId="16" xfId="0" applyNumberFormat="1" applyFont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left" vertical="center" wrapText="1" indent="1"/>
    </xf>
    <xf numFmtId="0" fontId="11" fillId="33" borderId="15" xfId="0" applyFont="1" applyFill="1" applyBorder="1" applyAlignment="1">
      <alignment horizontal="left" vertical="center" wrapText="1" indent="2"/>
    </xf>
    <xf numFmtId="176" fontId="10" fillId="33" borderId="15" xfId="0" applyNumberFormat="1" applyFont="1" applyFill="1" applyBorder="1" applyAlignment="1">
      <alignment horizontal="right" vertical="center" wrapText="1"/>
    </xf>
    <xf numFmtId="0" fontId="10" fillId="33" borderId="14" xfId="0" applyFont="1" applyFill="1" applyBorder="1" applyAlignment="1">
      <alignment vertical="center" wrapText="1"/>
    </xf>
    <xf numFmtId="176" fontId="10" fillId="33" borderId="11" xfId="0" applyNumberFormat="1" applyFont="1" applyFill="1" applyBorder="1" applyAlignment="1">
      <alignment horizontal="right" vertical="center" wrapText="1"/>
    </xf>
    <xf numFmtId="176" fontId="10" fillId="0" borderId="11" xfId="0" applyNumberFormat="1" applyFont="1" applyBorder="1" applyAlignment="1">
      <alignment horizontal="right" vertical="center" wrapText="1"/>
    </xf>
    <xf numFmtId="176" fontId="10" fillId="33" borderId="13" xfId="0" applyNumberFormat="1" applyFont="1" applyFill="1" applyBorder="1" applyAlignment="1">
      <alignment horizontal="right" vertical="center" wrapText="1"/>
    </xf>
    <xf numFmtId="176" fontId="10" fillId="33" borderId="14" xfId="0" applyNumberFormat="1" applyFont="1" applyFill="1" applyBorder="1" applyAlignment="1">
      <alignment horizontal="right"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right" vertical="center" wrapText="1"/>
    </xf>
    <xf numFmtId="176" fontId="10" fillId="33" borderId="18" xfId="0" applyNumberFormat="1" applyFont="1" applyFill="1" applyBorder="1" applyAlignment="1">
      <alignment horizontal="right" vertical="center" wrapText="1"/>
    </xf>
    <xf numFmtId="176" fontId="10" fillId="33" borderId="19" xfId="0" applyNumberFormat="1" applyFont="1" applyFill="1" applyBorder="1" applyAlignment="1">
      <alignment horizontal="right" vertical="center" wrapText="1"/>
    </xf>
    <xf numFmtId="176" fontId="10" fillId="0" borderId="17" xfId="0" applyNumberFormat="1" applyFont="1" applyBorder="1" applyAlignment="1">
      <alignment horizontal="right" vertical="center" wrapText="1"/>
    </xf>
    <xf numFmtId="0" fontId="10" fillId="33" borderId="20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horizontal="center" vertical="center" wrapText="1"/>
    </xf>
    <xf numFmtId="176" fontId="10" fillId="33" borderId="21" xfId="0" applyNumberFormat="1" applyFont="1" applyFill="1" applyBorder="1" applyAlignment="1">
      <alignment horizontal="right" vertical="center" wrapText="1"/>
    </xf>
    <xf numFmtId="176" fontId="10" fillId="33" borderId="22" xfId="0" applyNumberFormat="1" applyFont="1" applyFill="1" applyBorder="1" applyAlignment="1">
      <alignment horizontal="right" vertical="center" wrapText="1"/>
    </xf>
    <xf numFmtId="176" fontId="10" fillId="33" borderId="2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5171;&#21360;\0702\2019&#24180;&#36981;&#20041;&#32418;&#33457;&#23703;&#23500;&#27665;&#26449;&#38215;&#38134;&#34892;&#32929;&#20221;&#26377;&#38480;&#20844;&#21496;&#25253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表"/>
      <sheetName val="现金流量表"/>
      <sheetName val="所有者权益变动表"/>
      <sheetName val="报表格式参考依据"/>
    </sheetNames>
    <sheetDataSet>
      <sheetData sheetId="0">
        <row r="4">
          <cell r="A4" t="str">
            <v>编制单位：遵义红花岗富民村镇银行股份有限公司</v>
          </cell>
        </row>
        <row r="39">
          <cell r="A39" t="str">
            <v>后附报表附注是财务报表的组成部分</v>
          </cell>
        </row>
      </sheetData>
      <sheetData sheetId="1">
        <row r="4">
          <cell r="D4" t="str">
            <v>2019年度</v>
          </cell>
        </row>
        <row r="9">
          <cell r="G9">
            <v>2860229.500000008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28">
      <selection activeCell="J38" sqref="J38:J39"/>
    </sheetView>
  </sheetViews>
  <sheetFormatPr defaultColWidth="9.140625" defaultRowHeight="15"/>
  <cols>
    <col min="3" max="3" width="13.8515625" style="0" customWidth="1"/>
    <col min="10" max="10" width="14.421875" style="0" customWidth="1"/>
    <col min="11" max="11" width="15.28125" style="0" customWidth="1"/>
    <col min="12" max="12" width="18.421875" style="0" customWidth="1"/>
    <col min="19" max="19" width="12.57421875" style="0" customWidth="1"/>
    <col min="20" max="20" width="12.421875" style="0" customWidth="1"/>
  </cols>
  <sheetData>
    <row r="1" spans="1:20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2"/>
      <c r="S1" s="2"/>
      <c r="T1" s="2"/>
    </row>
    <row r="2" spans="1:20" ht="20.2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/>
      <c r="N2" s="45" t="str">
        <f>A2</f>
        <v>所有者权益变动表</v>
      </c>
      <c r="O2" s="45"/>
      <c r="P2" s="6"/>
      <c r="Q2" s="6"/>
      <c r="R2" s="6"/>
      <c r="S2" s="6"/>
      <c r="T2" s="6"/>
    </row>
    <row r="3" spans="1:20" ht="15.75">
      <c r="A3" s="2"/>
      <c r="B3" s="2"/>
      <c r="C3" s="2"/>
      <c r="D3" s="2"/>
      <c r="E3" s="2"/>
      <c r="F3" s="2"/>
      <c r="G3" s="2"/>
      <c r="H3" s="2"/>
      <c r="I3" s="2"/>
      <c r="J3" s="2"/>
      <c r="K3" s="7" t="str">
        <f>T3</f>
        <v>会商银04表</v>
      </c>
      <c r="L3" s="2"/>
      <c r="M3" s="2"/>
      <c r="N3" s="2"/>
      <c r="O3" s="2"/>
      <c r="P3" s="2"/>
      <c r="Q3" s="2"/>
      <c r="R3" s="2"/>
      <c r="S3" s="2"/>
      <c r="T3" s="8" t="s">
        <v>3</v>
      </c>
    </row>
    <row r="4" spans="1:20" ht="16.5" thickBot="1">
      <c r="A4" s="9" t="str">
        <f>'[1]资产负债表'!A4</f>
        <v>编制单位：遵义红花岗富民村镇银行股份有限公司</v>
      </c>
      <c r="B4" s="9"/>
      <c r="C4" s="2"/>
      <c r="D4" s="2"/>
      <c r="E4" s="10" t="str">
        <f>'[1]利润表'!D4</f>
        <v>2019年度</v>
      </c>
      <c r="F4" s="9"/>
      <c r="G4" s="9"/>
      <c r="H4" s="2"/>
      <c r="I4" s="2"/>
      <c r="J4" s="11"/>
      <c r="K4" s="12" t="str">
        <f>T4</f>
        <v>单位：元</v>
      </c>
      <c r="L4" s="2"/>
      <c r="M4" s="2"/>
      <c r="N4" s="13" t="str">
        <f>E4</f>
        <v>2019年度</v>
      </c>
      <c r="O4" s="2"/>
      <c r="P4" s="2"/>
      <c r="Q4" s="2"/>
      <c r="R4" s="2"/>
      <c r="S4" s="2"/>
      <c r="T4" s="7" t="s">
        <v>4</v>
      </c>
    </row>
    <row r="5" spans="1:20" ht="15.75">
      <c r="A5" s="46" t="s">
        <v>5</v>
      </c>
      <c r="B5" s="48" t="s">
        <v>6</v>
      </c>
      <c r="C5" s="50" t="s">
        <v>7</v>
      </c>
      <c r="D5" s="50"/>
      <c r="E5" s="50"/>
      <c r="F5" s="50"/>
      <c r="G5" s="50"/>
      <c r="H5" s="50"/>
      <c r="I5" s="50"/>
      <c r="J5" s="50"/>
      <c r="K5" s="51"/>
      <c r="L5" s="52" t="s">
        <v>8</v>
      </c>
      <c r="M5" s="50"/>
      <c r="N5" s="50"/>
      <c r="O5" s="50"/>
      <c r="P5" s="50"/>
      <c r="Q5" s="50"/>
      <c r="R5" s="50"/>
      <c r="S5" s="50"/>
      <c r="T5" s="51"/>
    </row>
    <row r="6" spans="1:20" ht="31.5">
      <c r="A6" s="47"/>
      <c r="B6" s="49"/>
      <c r="C6" s="14" t="s">
        <v>9</v>
      </c>
      <c r="D6" s="15" t="s">
        <v>10</v>
      </c>
      <c r="E6" s="14" t="s">
        <v>11</v>
      </c>
      <c r="F6" s="14" t="s">
        <v>12</v>
      </c>
      <c r="G6" s="14" t="s">
        <v>13</v>
      </c>
      <c r="H6" s="14" t="s">
        <v>14</v>
      </c>
      <c r="I6" s="14" t="s">
        <v>15</v>
      </c>
      <c r="J6" s="14" t="s">
        <v>16</v>
      </c>
      <c r="K6" s="16" t="s">
        <v>17</v>
      </c>
      <c r="L6" s="17" t="s">
        <v>18</v>
      </c>
      <c r="M6" s="18" t="str">
        <f>D6</f>
        <v>其他权益工具</v>
      </c>
      <c r="N6" s="14" t="s">
        <v>19</v>
      </c>
      <c r="O6" s="14" t="s">
        <v>20</v>
      </c>
      <c r="P6" s="14" t="str">
        <f>G6</f>
        <v>其他综合收益</v>
      </c>
      <c r="Q6" s="14" t="s">
        <v>21</v>
      </c>
      <c r="R6" s="14" t="s">
        <v>22</v>
      </c>
      <c r="S6" s="14" t="s">
        <v>23</v>
      </c>
      <c r="T6" s="16" t="s">
        <v>24</v>
      </c>
    </row>
    <row r="7" spans="1:20" ht="15.75">
      <c r="A7" s="19" t="s">
        <v>25</v>
      </c>
      <c r="B7" s="20"/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15">
        <v>9</v>
      </c>
      <c r="L7" s="19">
        <v>10</v>
      </c>
      <c r="M7" s="20">
        <v>11</v>
      </c>
      <c r="N7" s="20">
        <v>12</v>
      </c>
      <c r="O7" s="20">
        <v>13</v>
      </c>
      <c r="P7" s="20">
        <v>14</v>
      </c>
      <c r="Q7" s="20">
        <v>15</v>
      </c>
      <c r="R7" s="20">
        <v>16</v>
      </c>
      <c r="S7" s="20">
        <v>17</v>
      </c>
      <c r="T7" s="15">
        <v>18</v>
      </c>
    </row>
    <row r="8" spans="1:20" ht="28.5">
      <c r="A8" s="21" t="s">
        <v>26</v>
      </c>
      <c r="B8" s="20"/>
      <c r="C8" s="22">
        <f>L31</f>
        <v>50000000</v>
      </c>
      <c r="D8" s="22">
        <f>M31</f>
        <v>0</v>
      </c>
      <c r="E8" s="22">
        <f aca="true" t="shared" si="0" ref="E8:J8">N31</f>
        <v>0</v>
      </c>
      <c r="F8" s="22">
        <f t="shared" si="0"/>
        <v>0</v>
      </c>
      <c r="G8" s="22">
        <f t="shared" si="0"/>
        <v>0</v>
      </c>
      <c r="H8" s="22">
        <f t="shared" si="0"/>
        <v>41289.43</v>
      </c>
      <c r="I8" s="22">
        <f t="shared" si="0"/>
        <v>0</v>
      </c>
      <c r="J8" s="22">
        <f t="shared" si="0"/>
        <v>602539.8300000018</v>
      </c>
      <c r="K8" s="23">
        <f>SUM(C8:E8,G8:J8)-F8</f>
        <v>50643829.26</v>
      </c>
      <c r="L8" s="24">
        <v>50000000</v>
      </c>
      <c r="M8" s="25">
        <v>0</v>
      </c>
      <c r="N8" s="25">
        <v>0</v>
      </c>
      <c r="O8" s="25">
        <v>0</v>
      </c>
      <c r="P8" s="25">
        <v>0</v>
      </c>
      <c r="Q8" s="25">
        <v>22991.84</v>
      </c>
      <c r="R8" s="25">
        <v>0</v>
      </c>
      <c r="S8" s="25">
        <v>389902.4100000035</v>
      </c>
      <c r="T8" s="23">
        <f>SUM(L8:N8,P8:S8)-O8</f>
        <v>50412894.25000001</v>
      </c>
    </row>
    <row r="9" spans="1:20" ht="42.75">
      <c r="A9" s="26" t="s">
        <v>27</v>
      </c>
      <c r="B9" s="20"/>
      <c r="C9" s="22"/>
      <c r="D9" s="22"/>
      <c r="E9" s="22"/>
      <c r="F9" s="22"/>
      <c r="G9" s="22"/>
      <c r="H9" s="22"/>
      <c r="I9" s="22"/>
      <c r="J9" s="22"/>
      <c r="K9" s="23">
        <f>SUM(C9:E9,G9:J9)-F9</f>
        <v>0</v>
      </c>
      <c r="L9" s="24"/>
      <c r="M9" s="25"/>
      <c r="N9" s="25"/>
      <c r="O9" s="25"/>
      <c r="P9" s="25"/>
      <c r="Q9" s="25"/>
      <c r="R9" s="25"/>
      <c r="S9" s="25"/>
      <c r="T9" s="23">
        <f>SUM(L9:N9,P9:S9)-O9</f>
        <v>0</v>
      </c>
    </row>
    <row r="10" spans="1:20" ht="42.75">
      <c r="A10" s="27" t="s">
        <v>28</v>
      </c>
      <c r="B10" s="20"/>
      <c r="C10" s="22"/>
      <c r="D10" s="22"/>
      <c r="E10" s="22"/>
      <c r="F10" s="22"/>
      <c r="G10" s="22"/>
      <c r="H10" s="22"/>
      <c r="I10" s="22"/>
      <c r="J10" s="22"/>
      <c r="K10" s="23">
        <f>SUM(C10:E10,G10:J10)-F10</f>
        <v>0</v>
      </c>
      <c r="L10" s="24"/>
      <c r="M10" s="25"/>
      <c r="N10" s="25"/>
      <c r="O10" s="25"/>
      <c r="P10" s="25"/>
      <c r="Q10" s="25"/>
      <c r="R10" s="25"/>
      <c r="S10" s="25"/>
      <c r="T10" s="23">
        <f>SUM(L10:N10,P10:S10)-O10</f>
        <v>0</v>
      </c>
    </row>
    <row r="11" spans="1:20" ht="28.5">
      <c r="A11" s="21" t="s">
        <v>29</v>
      </c>
      <c r="B11" s="20"/>
      <c r="C11" s="22">
        <f aca="true" t="shared" si="1" ref="C11:T11">SUM(C8:C10)</f>
        <v>50000000</v>
      </c>
      <c r="D11" s="22">
        <f t="shared" si="1"/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41289.43</v>
      </c>
      <c r="I11" s="22">
        <f t="shared" si="1"/>
        <v>0</v>
      </c>
      <c r="J11" s="22">
        <f t="shared" si="1"/>
        <v>602539.8300000018</v>
      </c>
      <c r="K11" s="23">
        <f t="shared" si="1"/>
        <v>50643829.26</v>
      </c>
      <c r="L11" s="28">
        <f t="shared" si="1"/>
        <v>50000000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  <c r="Q11" s="22">
        <f t="shared" si="1"/>
        <v>22991.84</v>
      </c>
      <c r="R11" s="22">
        <f t="shared" si="1"/>
        <v>0</v>
      </c>
      <c r="S11" s="22">
        <f t="shared" si="1"/>
        <v>389902.4100000035</v>
      </c>
      <c r="T11" s="23">
        <f t="shared" si="1"/>
        <v>50412894.25000001</v>
      </c>
    </row>
    <row r="12" spans="1:20" ht="72.75">
      <c r="A12" s="21" t="s">
        <v>30</v>
      </c>
      <c r="B12" s="20"/>
      <c r="C12" s="22">
        <f>C13+C14+C19+C24</f>
        <v>0</v>
      </c>
      <c r="D12" s="22">
        <f aca="true" t="shared" si="2" ref="D12:J12">D13+D14+D19+D24</f>
        <v>0</v>
      </c>
      <c r="E12" s="22">
        <f t="shared" si="2"/>
        <v>0</v>
      </c>
      <c r="F12" s="22">
        <f t="shared" si="2"/>
        <v>0</v>
      </c>
      <c r="G12" s="22">
        <f t="shared" si="2"/>
        <v>0</v>
      </c>
      <c r="H12" s="22">
        <f t="shared" si="2"/>
        <v>23093.5</v>
      </c>
      <c r="I12" s="22">
        <f t="shared" si="2"/>
        <v>0</v>
      </c>
      <c r="J12" s="22">
        <f t="shared" si="2"/>
        <v>2837136.000000008</v>
      </c>
      <c r="K12" s="23">
        <f aca="true" t="shared" si="3" ref="K12:K28">SUM(C12:E12,G12:J12)-F12</f>
        <v>2860229.500000008</v>
      </c>
      <c r="L12" s="28">
        <f>L13+L14+L19+L24</f>
        <v>0</v>
      </c>
      <c r="M12" s="22">
        <f aca="true" t="shared" si="4" ref="M12:S12">M13+M14+M19+M24</f>
        <v>0</v>
      </c>
      <c r="N12" s="22">
        <f t="shared" si="4"/>
        <v>0</v>
      </c>
      <c r="O12" s="22">
        <f t="shared" si="4"/>
        <v>0</v>
      </c>
      <c r="P12" s="22">
        <f t="shared" si="4"/>
        <v>0</v>
      </c>
      <c r="Q12" s="22">
        <f t="shared" si="4"/>
        <v>18297.59</v>
      </c>
      <c r="R12" s="22">
        <f t="shared" si="4"/>
        <v>0</v>
      </c>
      <c r="S12" s="22">
        <f t="shared" si="4"/>
        <v>212637.41999999827</v>
      </c>
      <c r="T12" s="23">
        <f aca="true" t="shared" si="5" ref="T12:T28">SUM(L12:N12,P12:S12)-O12</f>
        <v>230935.00999999826</v>
      </c>
    </row>
    <row r="13" spans="1:20" ht="42.75">
      <c r="A13" s="21" t="s">
        <v>31</v>
      </c>
      <c r="B13" s="20"/>
      <c r="C13" s="22"/>
      <c r="D13" s="22"/>
      <c r="E13" s="22"/>
      <c r="F13" s="22"/>
      <c r="G13" s="25"/>
      <c r="H13" s="22"/>
      <c r="I13" s="22"/>
      <c r="J13" s="25">
        <f>'[1]利润表'!G9</f>
        <v>2860229.500000008</v>
      </c>
      <c r="K13" s="23">
        <f t="shared" si="3"/>
        <v>2860229.500000008</v>
      </c>
      <c r="L13" s="28"/>
      <c r="M13" s="22"/>
      <c r="N13" s="22"/>
      <c r="O13" s="22"/>
      <c r="P13" s="25"/>
      <c r="Q13" s="22"/>
      <c r="R13" s="22"/>
      <c r="S13" s="25">
        <v>230935.00999999826</v>
      </c>
      <c r="T13" s="23">
        <f t="shared" si="5"/>
        <v>230935.00999999826</v>
      </c>
    </row>
    <row r="14" spans="1:20" ht="57">
      <c r="A14" s="21" t="s">
        <v>32</v>
      </c>
      <c r="B14" s="20"/>
      <c r="C14" s="22">
        <f aca="true" t="shared" si="6" ref="C14:S14">SUM(C15:C18)</f>
        <v>0</v>
      </c>
      <c r="D14" s="22">
        <f t="shared" si="6"/>
        <v>0</v>
      </c>
      <c r="E14" s="22">
        <f t="shared" si="6"/>
        <v>0</v>
      </c>
      <c r="F14" s="22">
        <f t="shared" si="6"/>
        <v>0</v>
      </c>
      <c r="G14" s="22">
        <f t="shared" si="6"/>
        <v>0</v>
      </c>
      <c r="H14" s="22">
        <f t="shared" si="6"/>
        <v>0</v>
      </c>
      <c r="I14" s="22">
        <f t="shared" si="6"/>
        <v>0</v>
      </c>
      <c r="J14" s="22">
        <f t="shared" si="6"/>
        <v>0</v>
      </c>
      <c r="K14" s="23">
        <f t="shared" si="3"/>
        <v>0</v>
      </c>
      <c r="L14" s="28">
        <f t="shared" si="6"/>
        <v>0</v>
      </c>
      <c r="M14" s="22">
        <f t="shared" si="6"/>
        <v>0</v>
      </c>
      <c r="N14" s="22">
        <f t="shared" si="6"/>
        <v>0</v>
      </c>
      <c r="O14" s="22">
        <f t="shared" si="6"/>
        <v>0</v>
      </c>
      <c r="P14" s="22">
        <f t="shared" si="6"/>
        <v>0</v>
      </c>
      <c r="Q14" s="22">
        <f t="shared" si="6"/>
        <v>0</v>
      </c>
      <c r="R14" s="22">
        <f t="shared" si="6"/>
        <v>0</v>
      </c>
      <c r="S14" s="22">
        <f t="shared" si="6"/>
        <v>0</v>
      </c>
      <c r="T14" s="23">
        <f t="shared" si="5"/>
        <v>0</v>
      </c>
    </row>
    <row r="15" spans="1:20" ht="44.25">
      <c r="A15" s="21" t="s">
        <v>33</v>
      </c>
      <c r="B15" s="20"/>
      <c r="C15" s="25"/>
      <c r="D15" s="22"/>
      <c r="E15" s="25"/>
      <c r="F15" s="22"/>
      <c r="G15" s="22"/>
      <c r="H15" s="22"/>
      <c r="I15" s="22"/>
      <c r="J15" s="22"/>
      <c r="K15" s="23">
        <f t="shared" si="3"/>
        <v>0</v>
      </c>
      <c r="L15" s="24"/>
      <c r="M15" s="22"/>
      <c r="N15" s="25"/>
      <c r="O15" s="22"/>
      <c r="P15" s="22"/>
      <c r="Q15" s="22"/>
      <c r="R15" s="22"/>
      <c r="S15" s="22"/>
      <c r="T15" s="23">
        <f t="shared" si="5"/>
        <v>0</v>
      </c>
    </row>
    <row r="16" spans="1:20" ht="58.5">
      <c r="A16" s="21" t="s">
        <v>34</v>
      </c>
      <c r="B16" s="20"/>
      <c r="C16" s="22"/>
      <c r="D16" s="25"/>
      <c r="E16" s="25"/>
      <c r="F16" s="22"/>
      <c r="G16" s="22"/>
      <c r="H16" s="22"/>
      <c r="I16" s="22"/>
      <c r="J16" s="22"/>
      <c r="K16" s="23">
        <f t="shared" si="3"/>
        <v>0</v>
      </c>
      <c r="L16" s="28"/>
      <c r="M16" s="25"/>
      <c r="N16" s="25"/>
      <c r="O16" s="22"/>
      <c r="P16" s="22"/>
      <c r="Q16" s="22"/>
      <c r="R16" s="22"/>
      <c r="S16" s="22"/>
      <c r="T16" s="23">
        <f t="shared" si="5"/>
        <v>0</v>
      </c>
    </row>
    <row r="17" spans="1:20" ht="58.5">
      <c r="A17" s="21" t="s">
        <v>35</v>
      </c>
      <c r="B17" s="20"/>
      <c r="C17" s="25"/>
      <c r="D17" s="22"/>
      <c r="E17" s="25"/>
      <c r="F17" s="22"/>
      <c r="G17" s="22"/>
      <c r="H17" s="22"/>
      <c r="I17" s="22"/>
      <c r="J17" s="22"/>
      <c r="K17" s="23">
        <f t="shared" si="3"/>
        <v>0</v>
      </c>
      <c r="L17" s="24"/>
      <c r="M17" s="22"/>
      <c r="N17" s="25"/>
      <c r="O17" s="22"/>
      <c r="P17" s="22"/>
      <c r="Q17" s="22"/>
      <c r="R17" s="22"/>
      <c r="S17" s="22"/>
      <c r="T17" s="23">
        <f t="shared" si="5"/>
        <v>0</v>
      </c>
    </row>
    <row r="18" spans="1:20" ht="15.75">
      <c r="A18" s="21" t="s">
        <v>36</v>
      </c>
      <c r="B18" s="20"/>
      <c r="C18" s="25"/>
      <c r="D18" s="22"/>
      <c r="E18" s="25"/>
      <c r="F18" s="25"/>
      <c r="G18" s="22"/>
      <c r="H18" s="25"/>
      <c r="I18" s="25"/>
      <c r="J18" s="25"/>
      <c r="K18" s="23">
        <f t="shared" si="3"/>
        <v>0</v>
      </c>
      <c r="L18" s="24"/>
      <c r="M18" s="22"/>
      <c r="N18" s="25"/>
      <c r="O18" s="25"/>
      <c r="P18" s="22"/>
      <c r="Q18" s="25"/>
      <c r="R18" s="25"/>
      <c r="S18" s="25"/>
      <c r="T18" s="23">
        <f t="shared" si="5"/>
        <v>0</v>
      </c>
    </row>
    <row r="19" spans="1:20" ht="28.5">
      <c r="A19" s="21" t="s">
        <v>37</v>
      </c>
      <c r="B19" s="20"/>
      <c r="C19" s="22">
        <f aca="true" t="shared" si="7" ref="C19:S19">SUM(C20:C23)</f>
        <v>0</v>
      </c>
      <c r="D19" s="22">
        <f t="shared" si="7"/>
        <v>0</v>
      </c>
      <c r="E19" s="22">
        <f t="shared" si="7"/>
        <v>0</v>
      </c>
      <c r="F19" s="22">
        <f t="shared" si="7"/>
        <v>0</v>
      </c>
      <c r="G19" s="22">
        <f t="shared" si="7"/>
        <v>0</v>
      </c>
      <c r="H19" s="22">
        <f t="shared" si="7"/>
        <v>23093.5</v>
      </c>
      <c r="I19" s="22">
        <f t="shared" si="7"/>
        <v>0</v>
      </c>
      <c r="J19" s="22">
        <f t="shared" si="7"/>
        <v>-23093.5</v>
      </c>
      <c r="K19" s="23">
        <f t="shared" si="3"/>
        <v>0</v>
      </c>
      <c r="L19" s="28">
        <f t="shared" si="7"/>
        <v>0</v>
      </c>
      <c r="M19" s="22">
        <f t="shared" si="7"/>
        <v>0</v>
      </c>
      <c r="N19" s="22">
        <f t="shared" si="7"/>
        <v>0</v>
      </c>
      <c r="O19" s="22">
        <f t="shared" si="7"/>
        <v>0</v>
      </c>
      <c r="P19" s="22">
        <f t="shared" si="7"/>
        <v>0</v>
      </c>
      <c r="Q19" s="22">
        <f t="shared" si="7"/>
        <v>18297.59</v>
      </c>
      <c r="R19" s="22">
        <f t="shared" si="7"/>
        <v>0</v>
      </c>
      <c r="S19" s="22">
        <f t="shared" si="7"/>
        <v>-18297.59</v>
      </c>
      <c r="T19" s="23">
        <f t="shared" si="5"/>
        <v>0</v>
      </c>
    </row>
    <row r="20" spans="1:20" ht="30">
      <c r="A20" s="21" t="s">
        <v>38</v>
      </c>
      <c r="B20" s="20"/>
      <c r="C20" s="22"/>
      <c r="D20" s="22"/>
      <c r="E20" s="22"/>
      <c r="F20" s="22"/>
      <c r="G20" s="22"/>
      <c r="H20" s="25">
        <v>23093.5</v>
      </c>
      <c r="I20" s="22"/>
      <c r="J20" s="22">
        <f>-H20</f>
        <v>-23093.5</v>
      </c>
      <c r="K20" s="23">
        <f t="shared" si="3"/>
        <v>0</v>
      </c>
      <c r="L20" s="28"/>
      <c r="M20" s="22"/>
      <c r="N20" s="22"/>
      <c r="O20" s="22"/>
      <c r="P20" s="22"/>
      <c r="Q20" s="25">
        <v>18297.59</v>
      </c>
      <c r="R20" s="22"/>
      <c r="S20" s="22">
        <f>-Q20</f>
        <v>-18297.59</v>
      </c>
      <c r="T20" s="23">
        <f t="shared" si="5"/>
        <v>0</v>
      </c>
    </row>
    <row r="21" spans="1:20" ht="44.25">
      <c r="A21" s="21" t="s">
        <v>39</v>
      </c>
      <c r="B21" s="20"/>
      <c r="C21" s="22"/>
      <c r="D21" s="22"/>
      <c r="E21" s="22"/>
      <c r="F21" s="22"/>
      <c r="G21" s="22"/>
      <c r="H21" s="22"/>
      <c r="I21" s="25"/>
      <c r="J21" s="22">
        <f>-I21</f>
        <v>0</v>
      </c>
      <c r="K21" s="23">
        <f t="shared" si="3"/>
        <v>0</v>
      </c>
      <c r="L21" s="28"/>
      <c r="M21" s="22"/>
      <c r="N21" s="22"/>
      <c r="O21" s="22"/>
      <c r="P21" s="22"/>
      <c r="Q21" s="22"/>
      <c r="R21" s="25"/>
      <c r="S21" s="22">
        <f>-R21</f>
        <v>0</v>
      </c>
      <c r="T21" s="23">
        <f t="shared" si="5"/>
        <v>0</v>
      </c>
    </row>
    <row r="22" spans="1:20" ht="58.5">
      <c r="A22" s="21" t="s">
        <v>40</v>
      </c>
      <c r="B22" s="20"/>
      <c r="C22" s="22"/>
      <c r="D22" s="22"/>
      <c r="E22" s="22"/>
      <c r="F22" s="22"/>
      <c r="G22" s="22"/>
      <c r="H22" s="22"/>
      <c r="I22" s="22"/>
      <c r="J22" s="25"/>
      <c r="K22" s="23">
        <f t="shared" si="3"/>
        <v>0</v>
      </c>
      <c r="L22" s="28"/>
      <c r="M22" s="22"/>
      <c r="N22" s="22"/>
      <c r="O22" s="22"/>
      <c r="P22" s="22"/>
      <c r="Q22" s="22"/>
      <c r="R22" s="22"/>
      <c r="S22" s="25"/>
      <c r="T22" s="23">
        <f t="shared" si="5"/>
        <v>0</v>
      </c>
    </row>
    <row r="23" spans="1:20" ht="15.75">
      <c r="A23" s="21" t="s">
        <v>41</v>
      </c>
      <c r="B23" s="20"/>
      <c r="C23" s="22"/>
      <c r="D23" s="22"/>
      <c r="E23" s="25"/>
      <c r="F23" s="22"/>
      <c r="G23" s="25"/>
      <c r="H23" s="25"/>
      <c r="I23" s="25"/>
      <c r="J23" s="25"/>
      <c r="K23" s="23">
        <f t="shared" si="3"/>
        <v>0</v>
      </c>
      <c r="L23" s="28"/>
      <c r="M23" s="22"/>
      <c r="N23" s="25"/>
      <c r="O23" s="22"/>
      <c r="P23" s="25"/>
      <c r="Q23" s="25"/>
      <c r="R23" s="25"/>
      <c r="S23" s="25"/>
      <c r="T23" s="23">
        <f t="shared" si="5"/>
        <v>0</v>
      </c>
    </row>
    <row r="24" spans="1:20" ht="42.75">
      <c r="A24" s="21" t="s">
        <v>42</v>
      </c>
      <c r="B24" s="20"/>
      <c r="C24" s="22">
        <f aca="true" t="shared" si="8" ref="C24:J24">SUM(C25:C30)</f>
        <v>0</v>
      </c>
      <c r="D24" s="22">
        <f t="shared" si="8"/>
        <v>0</v>
      </c>
      <c r="E24" s="22">
        <f t="shared" si="8"/>
        <v>0</v>
      </c>
      <c r="F24" s="22">
        <f t="shared" si="8"/>
        <v>0</v>
      </c>
      <c r="G24" s="22">
        <f t="shared" si="8"/>
        <v>0</v>
      </c>
      <c r="H24" s="22">
        <f t="shared" si="8"/>
        <v>0</v>
      </c>
      <c r="I24" s="22">
        <f t="shared" si="8"/>
        <v>0</v>
      </c>
      <c r="J24" s="22">
        <f t="shared" si="8"/>
        <v>0</v>
      </c>
      <c r="K24" s="23">
        <f t="shared" si="3"/>
        <v>0</v>
      </c>
      <c r="L24" s="28">
        <f aca="true" t="shared" si="9" ref="L24:S24">SUM(L25:L30)</f>
        <v>0</v>
      </c>
      <c r="M24" s="22">
        <f t="shared" si="9"/>
        <v>0</v>
      </c>
      <c r="N24" s="22">
        <f t="shared" si="9"/>
        <v>0</v>
      </c>
      <c r="O24" s="22">
        <f t="shared" si="9"/>
        <v>0</v>
      </c>
      <c r="P24" s="22">
        <f t="shared" si="9"/>
        <v>0</v>
      </c>
      <c r="Q24" s="22">
        <f t="shared" si="9"/>
        <v>0</v>
      </c>
      <c r="R24" s="22">
        <f t="shared" si="9"/>
        <v>0</v>
      </c>
      <c r="S24" s="22">
        <f t="shared" si="9"/>
        <v>0</v>
      </c>
      <c r="T24" s="23">
        <f t="shared" si="5"/>
        <v>0</v>
      </c>
    </row>
    <row r="25" spans="1:20" ht="58.5">
      <c r="A25" s="21" t="s">
        <v>43</v>
      </c>
      <c r="B25" s="20"/>
      <c r="C25" s="25"/>
      <c r="D25" s="22"/>
      <c r="E25" s="22">
        <f>-C25</f>
        <v>0</v>
      </c>
      <c r="F25" s="22"/>
      <c r="G25" s="22"/>
      <c r="H25" s="22"/>
      <c r="I25" s="22"/>
      <c r="J25" s="22"/>
      <c r="K25" s="23">
        <f t="shared" si="3"/>
        <v>0</v>
      </c>
      <c r="L25" s="24"/>
      <c r="M25" s="22"/>
      <c r="N25" s="22">
        <f>-L25</f>
        <v>0</v>
      </c>
      <c r="O25" s="22"/>
      <c r="P25" s="22"/>
      <c r="Q25" s="22"/>
      <c r="R25" s="22"/>
      <c r="S25" s="22"/>
      <c r="T25" s="23">
        <f t="shared" si="5"/>
        <v>0</v>
      </c>
    </row>
    <row r="26" spans="1:20" ht="58.5">
      <c r="A26" s="21" t="s">
        <v>44</v>
      </c>
      <c r="B26" s="20"/>
      <c r="C26" s="25"/>
      <c r="D26" s="22"/>
      <c r="E26" s="22"/>
      <c r="F26" s="22"/>
      <c r="G26" s="22"/>
      <c r="H26" s="22">
        <f>-C26</f>
        <v>0</v>
      </c>
      <c r="I26" s="22"/>
      <c r="J26" s="22"/>
      <c r="K26" s="23">
        <f t="shared" si="3"/>
        <v>0</v>
      </c>
      <c r="L26" s="24"/>
      <c r="M26" s="22"/>
      <c r="N26" s="22"/>
      <c r="O26" s="22"/>
      <c r="P26" s="22"/>
      <c r="Q26" s="22">
        <f>-L26</f>
        <v>0</v>
      </c>
      <c r="R26" s="22"/>
      <c r="S26" s="22"/>
      <c r="T26" s="23">
        <f t="shared" si="5"/>
        <v>0</v>
      </c>
    </row>
    <row r="27" spans="1:20" ht="44.25">
      <c r="A27" s="21" t="s">
        <v>45</v>
      </c>
      <c r="B27" s="20"/>
      <c r="C27" s="22"/>
      <c r="D27" s="22"/>
      <c r="E27" s="22"/>
      <c r="F27" s="22"/>
      <c r="G27" s="22"/>
      <c r="H27" s="25"/>
      <c r="I27" s="22"/>
      <c r="J27" s="22">
        <f>-H27</f>
        <v>0</v>
      </c>
      <c r="K27" s="23">
        <f t="shared" si="3"/>
        <v>0</v>
      </c>
      <c r="L27" s="28"/>
      <c r="M27" s="22"/>
      <c r="N27" s="22"/>
      <c r="O27" s="22"/>
      <c r="P27" s="22"/>
      <c r="Q27" s="25"/>
      <c r="R27" s="22"/>
      <c r="S27" s="22">
        <f>-Q27</f>
        <v>0</v>
      </c>
      <c r="T27" s="23">
        <f t="shared" si="5"/>
        <v>0</v>
      </c>
    </row>
    <row r="28" spans="1:20" ht="44.25">
      <c r="A28" s="21" t="s">
        <v>46</v>
      </c>
      <c r="B28" s="20"/>
      <c r="C28" s="22"/>
      <c r="D28" s="22"/>
      <c r="E28" s="22"/>
      <c r="F28" s="22"/>
      <c r="G28" s="22"/>
      <c r="H28" s="22"/>
      <c r="I28" s="25"/>
      <c r="J28" s="25">
        <f>-I28</f>
        <v>0</v>
      </c>
      <c r="K28" s="23">
        <f t="shared" si="3"/>
        <v>0</v>
      </c>
      <c r="L28" s="28"/>
      <c r="M28" s="22"/>
      <c r="N28" s="22"/>
      <c r="O28" s="22"/>
      <c r="P28" s="22"/>
      <c r="Q28" s="22"/>
      <c r="R28" s="25"/>
      <c r="S28" s="22">
        <f>-R28</f>
        <v>0</v>
      </c>
      <c r="T28" s="23">
        <f t="shared" si="5"/>
        <v>0</v>
      </c>
    </row>
    <row r="29" spans="1:20" ht="72.75">
      <c r="A29" s="29" t="s">
        <v>47</v>
      </c>
      <c r="B29" s="14"/>
      <c r="C29" s="30"/>
      <c r="D29" s="30"/>
      <c r="E29" s="30"/>
      <c r="F29" s="30"/>
      <c r="G29" s="30"/>
      <c r="H29" s="30"/>
      <c r="I29" s="31"/>
      <c r="J29" s="25"/>
      <c r="K29" s="32"/>
      <c r="L29" s="33"/>
      <c r="M29" s="30"/>
      <c r="N29" s="30"/>
      <c r="O29" s="30"/>
      <c r="P29" s="30"/>
      <c r="Q29" s="30"/>
      <c r="R29" s="31"/>
      <c r="S29" s="30"/>
      <c r="T29" s="32"/>
    </row>
    <row r="30" spans="1:20" ht="15.75">
      <c r="A30" s="34" t="s">
        <v>48</v>
      </c>
      <c r="B30" s="35"/>
      <c r="C30" s="36"/>
      <c r="D30" s="36"/>
      <c r="E30" s="36"/>
      <c r="F30" s="37"/>
      <c r="G30" s="37"/>
      <c r="H30" s="36"/>
      <c r="I30" s="36"/>
      <c r="J30" s="36"/>
      <c r="K30" s="38">
        <f>SUM(C30:E30,G30:J30)-F30</f>
        <v>0</v>
      </c>
      <c r="L30" s="39"/>
      <c r="M30" s="36"/>
      <c r="N30" s="36"/>
      <c r="O30" s="37"/>
      <c r="P30" s="37"/>
      <c r="Q30" s="36"/>
      <c r="R30" s="36"/>
      <c r="S30" s="36"/>
      <c r="T30" s="38">
        <f>SUM(L30:N30,P30:S30)-O30</f>
        <v>0</v>
      </c>
    </row>
    <row r="31" spans="1:20" ht="29.25" thickBot="1">
      <c r="A31" s="40" t="s">
        <v>49</v>
      </c>
      <c r="B31" s="41"/>
      <c r="C31" s="42">
        <f>C11+C12</f>
        <v>50000000</v>
      </c>
      <c r="D31" s="42">
        <f>D11+D12</f>
        <v>0</v>
      </c>
      <c r="E31" s="42">
        <f aca="true" t="shared" si="10" ref="E31:T31">E11+E12</f>
        <v>0</v>
      </c>
      <c r="F31" s="42">
        <f t="shared" si="10"/>
        <v>0</v>
      </c>
      <c r="G31" s="42">
        <f t="shared" si="10"/>
        <v>0</v>
      </c>
      <c r="H31" s="42">
        <f t="shared" si="10"/>
        <v>64382.93</v>
      </c>
      <c r="I31" s="42">
        <f t="shared" si="10"/>
        <v>0</v>
      </c>
      <c r="J31" s="42">
        <f t="shared" si="10"/>
        <v>3439675.83000001</v>
      </c>
      <c r="K31" s="43">
        <f t="shared" si="10"/>
        <v>53504058.760000005</v>
      </c>
      <c r="L31" s="44">
        <f t="shared" si="10"/>
        <v>50000000</v>
      </c>
      <c r="M31" s="42">
        <f t="shared" si="10"/>
        <v>0</v>
      </c>
      <c r="N31" s="42">
        <f t="shared" si="10"/>
        <v>0</v>
      </c>
      <c r="O31" s="42">
        <f t="shared" si="10"/>
        <v>0</v>
      </c>
      <c r="P31" s="42">
        <f t="shared" si="10"/>
        <v>0</v>
      </c>
      <c r="Q31" s="42">
        <f t="shared" si="10"/>
        <v>41289.43</v>
      </c>
      <c r="R31" s="42">
        <f t="shared" si="10"/>
        <v>0</v>
      </c>
      <c r="S31" s="42">
        <f t="shared" si="10"/>
        <v>602539.8300000018</v>
      </c>
      <c r="T31" s="43">
        <f t="shared" si="10"/>
        <v>50643829.260000005</v>
      </c>
    </row>
    <row r="32" spans="1:20" ht="15.75">
      <c r="A32" s="2" t="str">
        <f>'[1]资产负债表'!A39</f>
        <v>后附报表附注是财务报表的组成部分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 t="str">
        <f>A32</f>
        <v>后附报表附注是财务报表的组成部分</v>
      </c>
      <c r="M32" s="2"/>
      <c r="N32" s="2"/>
      <c r="O32" s="2"/>
      <c r="P32" s="2"/>
      <c r="Q32" s="2"/>
      <c r="R32" s="2"/>
      <c r="S32" s="2"/>
      <c r="T32" s="2"/>
    </row>
    <row r="33" spans="1:20" ht="15.75">
      <c r="A33" s="2" t="s">
        <v>50</v>
      </c>
      <c r="B33" s="2"/>
      <c r="C33" s="2" t="s">
        <v>51</v>
      </c>
      <c r="D33" s="2"/>
      <c r="E33" s="2"/>
      <c r="F33" s="2" t="s">
        <v>52</v>
      </c>
      <c r="G33" s="2"/>
      <c r="H33" s="2"/>
      <c r="I33" s="2"/>
      <c r="J33" s="2" t="s">
        <v>53</v>
      </c>
      <c r="K33" s="2"/>
      <c r="L33" s="2" t="str">
        <f>C33</f>
        <v>财务负责人：</v>
      </c>
      <c r="M33" s="2"/>
      <c r="N33" s="2"/>
      <c r="O33" s="2" t="str">
        <f>F33</f>
        <v>会计机构负责人：</v>
      </c>
      <c r="P33" s="2"/>
      <c r="Q33" s="2"/>
      <c r="R33" s="2"/>
      <c r="S33" s="2" t="str">
        <f>J33</f>
        <v>制表人：</v>
      </c>
      <c r="T33" s="2"/>
    </row>
  </sheetData>
  <sheetProtection/>
  <mergeCells count="5">
    <mergeCell ref="N2:O2"/>
    <mergeCell ref="A5:A6"/>
    <mergeCell ref="B5:B6"/>
    <mergeCell ref="C5:K5"/>
    <mergeCell ref="L5:T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李洪涛</dc:creator>
  <cp:keywords/>
  <dc:description/>
  <cp:lastModifiedBy>李洪涛</cp:lastModifiedBy>
  <dcterms:created xsi:type="dcterms:W3CDTF">2020-07-02T01:35:29Z</dcterms:created>
  <dcterms:modified xsi:type="dcterms:W3CDTF">2020-07-02T01:46:50Z</dcterms:modified>
  <cp:category/>
  <cp:version/>
  <cp:contentType/>
  <cp:contentStatus/>
</cp:coreProperties>
</file>